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20" windowWidth="14115" windowHeight="86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" i="1"/>
  <c r="D8" s="1"/>
  <c r="C5"/>
  <c r="D5"/>
  <c r="B7"/>
  <c r="C7"/>
  <c r="D7"/>
  <c r="E7"/>
  <c r="B15"/>
  <c r="C15"/>
  <c r="D15"/>
  <c r="B17"/>
  <c r="C17"/>
  <c r="D17"/>
  <c r="E17"/>
  <c r="D18"/>
  <c r="B25"/>
  <c r="C25"/>
  <c r="D25"/>
  <c r="B27"/>
  <c r="D28" s="1"/>
  <c r="C27"/>
  <c r="D27"/>
  <c r="E27"/>
</calcChain>
</file>

<file path=xl/sharedStrings.xml><?xml version="1.0" encoding="utf-8"?>
<sst xmlns="http://schemas.openxmlformats.org/spreadsheetml/2006/main" count="39" uniqueCount="17">
  <si>
    <t>CX</t>
  </si>
  <si>
    <t>Dead Volume</t>
  </si>
  <si>
    <t>ul</t>
  </si>
  <si>
    <t>Inlet Inner Tube</t>
  </si>
  <si>
    <t>Outlete Inner Tube</t>
  </si>
  <si>
    <t>Membrane</t>
  </si>
  <si>
    <t>Cross Section Area (mm x mm)</t>
  </si>
  <si>
    <t>Shaft</t>
  </si>
  <si>
    <t>Effective Diameter (mm)</t>
  </si>
  <si>
    <t>C-I Hospal</t>
  </si>
  <si>
    <t>length</t>
  </si>
  <si>
    <t xml:space="preserve">A-I/AZ Cellulose </t>
  </si>
  <si>
    <t>Y</t>
  </si>
  <si>
    <t>X</t>
  </si>
  <si>
    <t>Length (mm)</t>
  </si>
  <si>
    <t>y</t>
  </si>
  <si>
    <t>x</t>
  </si>
</sst>
</file>

<file path=xl/styles.xml><?xml version="1.0" encoding="utf-8"?>
<styleSheet xmlns="http://schemas.openxmlformats.org/spreadsheetml/2006/main">
  <numFmts count="1">
    <numFmt numFmtId="164" formatCode="0.0000\ "/>
  </numFmts>
  <fonts count="2">
    <font>
      <sz val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NumberFormat="1" applyFont="1" applyFill="1" applyBorder="1" applyAlignment="1" applyProtection="1">
      <alignment wrapText="1"/>
    </xf>
    <xf numFmtId="0" fontId="0" fillId="0" borderId="2" xfId="0" applyNumberFormat="1" applyFont="1" applyFill="1" applyBorder="1" applyAlignment="1" applyProtection="1">
      <alignment wrapText="1"/>
    </xf>
    <xf numFmtId="0" fontId="1" fillId="2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wrapText="1"/>
    </xf>
    <xf numFmtId="0" fontId="0" fillId="0" borderId="5" xfId="0" applyNumberFormat="1" applyFont="1" applyFill="1" applyBorder="1" applyAlignment="1" applyProtection="1">
      <alignment wrapText="1"/>
    </xf>
    <xf numFmtId="0" fontId="1" fillId="0" borderId="3" xfId="0" applyNumberFormat="1" applyFont="1" applyFill="1" applyBorder="1" applyAlignment="1" applyProtection="1">
      <alignment horizontal="right" vertical="center"/>
    </xf>
    <xf numFmtId="0" fontId="1" fillId="0" borderId="6" xfId="0" applyNumberFormat="1" applyFont="1" applyFill="1" applyBorder="1" applyAlignment="1" applyProtection="1">
      <alignment horizontal="right" vertical="center"/>
    </xf>
    <xf numFmtId="0" fontId="1" fillId="0" borderId="7" xfId="0" applyNumberFormat="1" applyFont="1" applyFill="1" applyBorder="1" applyAlignment="1" applyProtection="1">
      <alignment horizontal="right" vertical="center"/>
    </xf>
    <xf numFmtId="0" fontId="1" fillId="0" borderId="8" xfId="0" applyNumberFormat="1" applyFont="1" applyFill="1" applyBorder="1" applyAlignment="1" applyProtection="1">
      <alignment horizontal="right" vertical="center"/>
    </xf>
    <xf numFmtId="0" fontId="1" fillId="0" borderId="9" xfId="0" applyNumberFormat="1" applyFont="1" applyFill="1" applyBorder="1" applyAlignment="1" applyProtection="1">
      <alignment horizontal="right" vertical="center"/>
    </xf>
    <xf numFmtId="0" fontId="1" fillId="0" borderId="10" xfId="0" applyNumberFormat="1" applyFont="1" applyFill="1" applyBorder="1" applyAlignment="1" applyProtection="1">
      <alignment horizontal="right" vertical="center"/>
    </xf>
    <xf numFmtId="0" fontId="1" fillId="0" borderId="11" xfId="0" applyNumberFormat="1" applyFont="1" applyFill="1" applyBorder="1" applyAlignment="1" applyProtection="1">
      <alignment horizontal="right" vertical="center"/>
    </xf>
    <xf numFmtId="0" fontId="1" fillId="0" borderId="12" xfId="0" applyNumberFormat="1" applyFont="1" applyFill="1" applyBorder="1" applyAlignment="1" applyProtection="1">
      <alignment horizontal="right" vertical="center"/>
    </xf>
    <xf numFmtId="0" fontId="1" fillId="0" borderId="13" xfId="0" applyNumberFormat="1" applyFont="1" applyFill="1" applyBorder="1" applyAlignment="1" applyProtection="1">
      <alignment horizontal="right" vertical="center"/>
    </xf>
    <xf numFmtId="0" fontId="1" fillId="0" borderId="4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>
      <alignment horizontal="right" vertical="center"/>
    </xf>
    <xf numFmtId="164" fontId="1" fillId="0" borderId="14" xfId="0" applyNumberFormat="1" applyFont="1" applyFill="1" applyBorder="1" applyAlignment="1" applyProtection="1">
      <alignment horizontal="right" vertical="center"/>
    </xf>
    <xf numFmtId="164" fontId="1" fillId="0" borderId="15" xfId="0" applyNumberFormat="1" applyFont="1" applyFill="1" applyBorder="1" applyAlignment="1" applyProtection="1">
      <alignment horizontal="right" vertical="center"/>
    </xf>
    <xf numFmtId="164" fontId="1" fillId="0" borderId="1" xfId="0" applyNumberFormat="1" applyFont="1" applyFill="1" applyBorder="1" applyAlignment="1" applyProtection="1">
      <alignment horizontal="right" vertical="center"/>
    </xf>
    <xf numFmtId="164" fontId="1" fillId="0" borderId="5" xfId="0" applyNumberFormat="1" applyFont="1" applyFill="1" applyBorder="1" applyAlignment="1" applyProtection="1">
      <alignment horizontal="right" vertical="center"/>
    </xf>
    <xf numFmtId="0" fontId="0" fillId="0" borderId="11" xfId="0" applyNumberFormat="1" applyFont="1" applyFill="1" applyBorder="1" applyAlignment="1" applyProtection="1">
      <alignment wrapText="1"/>
    </xf>
    <xf numFmtId="0" fontId="0" fillId="0" borderId="12" xfId="0" applyNumberFormat="1" applyFont="1" applyFill="1" applyBorder="1" applyAlignment="1" applyProtection="1">
      <alignment wrapText="1"/>
    </xf>
    <xf numFmtId="0" fontId="1" fillId="3" borderId="6" xfId="0" applyNumberFormat="1" applyFont="1" applyFill="1" applyBorder="1" applyAlignment="1" applyProtection="1">
      <alignment horizontal="right" vertical="center"/>
    </xf>
    <xf numFmtId="0" fontId="1" fillId="3" borderId="7" xfId="0" applyNumberFormat="1" applyFont="1" applyFill="1" applyBorder="1" applyAlignment="1" applyProtection="1">
      <alignment horizontal="right" vertical="center"/>
    </xf>
    <xf numFmtId="0" fontId="1" fillId="3" borderId="8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CCFF"/>
      <rgbColor rgb="00FFFF9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Normal="100" workbookViewId="0">
      <selection activeCell="F14" sqref="F14"/>
    </sheetView>
  </sheetViews>
  <sheetFormatPr defaultColWidth="9.140625" defaultRowHeight="16.5" customHeight="1"/>
  <cols>
    <col min="1" max="1" width="33.140625" customWidth="1"/>
    <col min="2" max="2" width="15.28515625" customWidth="1"/>
    <col min="3" max="3" width="17.7109375" customWidth="1"/>
    <col min="4" max="4" width="15.140625" customWidth="1"/>
    <col min="5" max="5" width="19.7109375" customWidth="1"/>
    <col min="6" max="6" width="18.7109375" customWidth="1"/>
  </cols>
  <sheetData>
    <row r="1" spans="1:6" ht="16.5" customHeight="1">
      <c r="C1" s="1"/>
      <c r="D1" s="1"/>
      <c r="E1" s="1"/>
    </row>
    <row r="2" spans="1:6" ht="16.5" customHeight="1">
      <c r="B2" s="2"/>
      <c r="C2" s="3" t="s">
        <v>0</v>
      </c>
      <c r="D2" s="3" t="s">
        <v>13</v>
      </c>
      <c r="E2" s="3" t="s">
        <v>12</v>
      </c>
      <c r="F2" s="4"/>
    </row>
    <row r="3" spans="1:6" ht="17.25" customHeight="1">
      <c r="A3" s="1"/>
      <c r="B3" s="5"/>
      <c r="C3" s="3" t="s">
        <v>10</v>
      </c>
      <c r="D3" s="3">
        <v>12</v>
      </c>
      <c r="E3" s="3">
        <v>4</v>
      </c>
      <c r="F3" s="4"/>
    </row>
    <row r="4" spans="1:6" ht="17.25" customHeight="1">
      <c r="A4" s="6"/>
      <c r="B4" s="7" t="s">
        <v>7</v>
      </c>
      <c r="C4" s="8" t="s">
        <v>5</v>
      </c>
      <c r="D4" s="8" t="s">
        <v>3</v>
      </c>
      <c r="E4" s="9" t="s">
        <v>4</v>
      </c>
      <c r="F4" s="4"/>
    </row>
    <row r="5" spans="1:6" ht="16.5" customHeight="1">
      <c r="A5" s="10" t="s">
        <v>14</v>
      </c>
      <c r="B5" s="11">
        <f>D3+3</f>
        <v>15</v>
      </c>
      <c r="C5" s="12">
        <f>E3</f>
        <v>4</v>
      </c>
      <c r="D5" s="12">
        <f>(D3+(E3/2))+3</f>
        <v>17</v>
      </c>
      <c r="E5" s="13">
        <v>13</v>
      </c>
      <c r="F5" s="4"/>
    </row>
    <row r="6" spans="1:6" ht="16.5" customHeight="1">
      <c r="A6" s="14" t="s">
        <v>8</v>
      </c>
      <c r="B6" s="15">
        <v>0.27</v>
      </c>
      <c r="C6" s="16">
        <v>0.2</v>
      </c>
      <c r="D6" s="16">
        <v>0.104</v>
      </c>
      <c r="E6" s="17">
        <v>7.4999999999999997E-2</v>
      </c>
      <c r="F6" s="4"/>
    </row>
    <row r="7" spans="1:6" ht="17.25" customHeight="1">
      <c r="A7" s="18" t="s">
        <v>6</v>
      </c>
      <c r="B7" s="19">
        <f>POWER((B6/2),2)*3.14</f>
        <v>5.7226500000000007E-2</v>
      </c>
      <c r="C7" s="20">
        <f>POWER((C6/2),2)*3.14</f>
        <v>3.1400000000000004E-2</v>
      </c>
      <c r="D7" s="20">
        <f>POWER((D6/2),2)*3.14</f>
        <v>8.4905599999999994E-3</v>
      </c>
      <c r="E7" s="21">
        <f>POWER((E6/2),2)*3.14</f>
        <v>4.4156250000000003E-3</v>
      </c>
      <c r="F7" s="4"/>
    </row>
    <row r="8" spans="1:6" ht="17.25" customHeight="1">
      <c r="A8" s="22"/>
      <c r="B8" s="23"/>
      <c r="C8" s="24" t="s">
        <v>1</v>
      </c>
      <c r="D8" s="25">
        <f>((((B5*B7)+((C5/2)*C7))+(E5*E7))-(D5*D7))</f>
        <v>0.83426110500000017</v>
      </c>
      <c r="E8" s="26" t="s">
        <v>2</v>
      </c>
      <c r="F8" s="4"/>
    </row>
    <row r="9" spans="1:6" ht="16.5" customHeight="1">
      <c r="C9" s="22"/>
      <c r="D9" s="22"/>
      <c r="E9" s="22"/>
    </row>
    <row r="11" spans="1:6" ht="16.5" customHeight="1">
      <c r="C11" s="1"/>
      <c r="D11" s="1"/>
      <c r="E11" s="1"/>
    </row>
    <row r="12" spans="1:6" ht="16.5" customHeight="1">
      <c r="B12" s="2"/>
      <c r="C12" s="3" t="s">
        <v>11</v>
      </c>
      <c r="D12" s="3" t="s">
        <v>16</v>
      </c>
      <c r="E12" s="3" t="s">
        <v>15</v>
      </c>
      <c r="F12" s="4"/>
    </row>
    <row r="13" spans="1:6" ht="17.25" customHeight="1">
      <c r="A13" s="1"/>
      <c r="B13" s="5"/>
      <c r="C13" s="3" t="s">
        <v>10</v>
      </c>
      <c r="D13" s="3">
        <v>12</v>
      </c>
      <c r="E13" s="3">
        <v>4</v>
      </c>
      <c r="F13" s="4"/>
    </row>
    <row r="14" spans="1:6" ht="17.25" customHeight="1">
      <c r="A14" s="6"/>
      <c r="B14" s="7" t="s">
        <v>7</v>
      </c>
      <c r="C14" s="8" t="s">
        <v>5</v>
      </c>
      <c r="D14" s="8" t="s">
        <v>3</v>
      </c>
      <c r="E14" s="9" t="s">
        <v>4</v>
      </c>
      <c r="F14" s="4"/>
    </row>
    <row r="15" spans="1:6" ht="16.5" customHeight="1">
      <c r="A15" s="10" t="s">
        <v>14</v>
      </c>
      <c r="B15" s="11">
        <f>D13+5</f>
        <v>17</v>
      </c>
      <c r="C15" s="12">
        <f>E13</f>
        <v>4</v>
      </c>
      <c r="D15" s="12">
        <f>(D13+(E13/2))+5</f>
        <v>19</v>
      </c>
      <c r="E15" s="13">
        <v>16</v>
      </c>
      <c r="F15" s="4"/>
    </row>
    <row r="16" spans="1:6" ht="16.5" customHeight="1">
      <c r="A16" s="14" t="s">
        <v>8</v>
      </c>
      <c r="B16" s="15">
        <v>0.2</v>
      </c>
      <c r="C16" s="16">
        <v>0.2</v>
      </c>
      <c r="D16" s="16">
        <v>0.104</v>
      </c>
      <c r="E16" s="17">
        <v>7.4999999999999997E-2</v>
      </c>
      <c r="F16" s="4"/>
    </row>
    <row r="17" spans="1:6" ht="17.25" customHeight="1">
      <c r="A17" s="18" t="s">
        <v>6</v>
      </c>
      <c r="B17" s="19">
        <f>POWER((B16/2),2)*3.14</f>
        <v>3.1400000000000004E-2</v>
      </c>
      <c r="C17" s="20">
        <f>POWER((C16/2),2)*3.14</f>
        <v>3.1400000000000004E-2</v>
      </c>
      <c r="D17" s="20">
        <f>POWER((D16/2),2)*3.14</f>
        <v>8.4905599999999994E-3</v>
      </c>
      <c r="E17" s="21">
        <f>POWER((E16/2),2)*3.14</f>
        <v>4.4156250000000003E-3</v>
      </c>
      <c r="F17" s="4"/>
    </row>
    <row r="18" spans="1:6" ht="17.25" customHeight="1">
      <c r="A18" s="22"/>
      <c r="B18" s="23"/>
      <c r="C18" s="24" t="s">
        <v>1</v>
      </c>
      <c r="D18" s="25">
        <f>((((B15*B17)+((C15/2)*C17))+(E15*E17))-(D15*D17))</f>
        <v>0.50592935999999999</v>
      </c>
      <c r="E18" s="26" t="s">
        <v>2</v>
      </c>
      <c r="F18" s="4"/>
    </row>
    <row r="19" spans="1:6" ht="16.5" customHeight="1">
      <c r="C19" s="22"/>
      <c r="D19" s="22"/>
      <c r="E19" s="22"/>
    </row>
    <row r="21" spans="1:6" ht="16.5" customHeight="1">
      <c r="C21" s="1"/>
      <c r="D21" s="1"/>
      <c r="E21" s="1"/>
    </row>
    <row r="22" spans="1:6" ht="16.5" customHeight="1">
      <c r="B22" s="2"/>
      <c r="C22" s="3" t="s">
        <v>9</v>
      </c>
      <c r="D22" s="3" t="s">
        <v>13</v>
      </c>
      <c r="E22" s="3" t="s">
        <v>12</v>
      </c>
      <c r="F22" s="4"/>
    </row>
    <row r="23" spans="1:6" ht="17.25" customHeight="1">
      <c r="A23" s="1"/>
      <c r="B23" s="5"/>
      <c r="C23" s="3" t="s">
        <v>10</v>
      </c>
      <c r="D23" s="3">
        <v>0</v>
      </c>
      <c r="E23" s="3">
        <v>0</v>
      </c>
      <c r="F23" s="4"/>
    </row>
    <row r="24" spans="1:6" ht="17.25" customHeight="1">
      <c r="A24" s="6"/>
      <c r="B24" s="7" t="s">
        <v>7</v>
      </c>
      <c r="C24" s="8" t="s">
        <v>5</v>
      </c>
      <c r="D24" s="8" t="s">
        <v>3</v>
      </c>
      <c r="E24" s="9" t="s">
        <v>4</v>
      </c>
      <c r="F24" s="4"/>
    </row>
    <row r="25" spans="1:6" ht="16.5" customHeight="1">
      <c r="A25" s="10" t="s">
        <v>14</v>
      </c>
      <c r="B25" s="11">
        <f>D23+5</f>
        <v>5</v>
      </c>
      <c r="C25" s="12">
        <f>E23</f>
        <v>0</v>
      </c>
      <c r="D25" s="12">
        <f>(D23+(E23/2))+5</f>
        <v>5</v>
      </c>
      <c r="E25" s="13">
        <v>16</v>
      </c>
      <c r="F25" s="4"/>
    </row>
    <row r="26" spans="1:6" ht="16.5" customHeight="1">
      <c r="A26" s="14" t="s">
        <v>8</v>
      </c>
      <c r="B26" s="15">
        <v>0.35</v>
      </c>
      <c r="C26" s="16">
        <v>0.22</v>
      </c>
      <c r="D26" s="16">
        <v>0.15</v>
      </c>
      <c r="E26" s="17">
        <v>7.4999999999999997E-2</v>
      </c>
      <c r="F26" s="4"/>
    </row>
    <row r="27" spans="1:6" ht="17.25" customHeight="1">
      <c r="A27" s="18" t="s">
        <v>6</v>
      </c>
      <c r="B27" s="19">
        <f>POWER((B26/2),2)*3.14</f>
        <v>9.6162499999999998E-2</v>
      </c>
      <c r="C27" s="20">
        <f>POWER((C26/2),2)*3.14</f>
        <v>3.7994E-2</v>
      </c>
      <c r="D27" s="20">
        <f>POWER((D26/2),2)*3.14</f>
        <v>1.7662500000000001E-2</v>
      </c>
      <c r="E27" s="21">
        <f>POWER((E26/2),2)*3.14</f>
        <v>4.4156250000000003E-3</v>
      </c>
      <c r="F27" s="4"/>
    </row>
    <row r="28" spans="1:6" ht="17.25" customHeight="1">
      <c r="A28" s="22"/>
      <c r="B28" s="23"/>
      <c r="C28" s="24" t="s">
        <v>1</v>
      </c>
      <c r="D28" s="25">
        <f>((((B25*B27)+((C25/2)*C27))+(E25*E27))-(D25*D27))</f>
        <v>0.46314999999999995</v>
      </c>
      <c r="E28" s="26" t="s">
        <v>2</v>
      </c>
      <c r="F28" s="4"/>
    </row>
  </sheetData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9.140625" defaultRowHeight="13.5" customHeight="1"/>
  <cols>
    <col min="1" max="6" width="9.140625" customWidth="1"/>
  </cols>
  <sheetData/>
  <pageMargins left="0.75" right="0.75" top="1" bottom="1" header="0.5" footer="0.5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9.140625" defaultRowHeight="13.5" customHeight="1"/>
  <cols>
    <col min="1" max="6" width="9.140625" customWidth="1"/>
  </cols>
  <sheetData/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Shinji Azuma</dc:creator>
  <cp:lastModifiedBy>Shinji Azuma</cp:lastModifiedBy>
  <dcterms:created xsi:type="dcterms:W3CDTF">2010-07-07T17:33:10Z</dcterms:created>
  <dcterms:modified xsi:type="dcterms:W3CDTF">2010-07-07T17:33:10Z</dcterms:modified>
</cp:coreProperties>
</file>